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80" windowWidth="14700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G5"/>
  <c r="C5" l="1"/>
  <c r="B17"/>
  <c r="B19"/>
  <c r="B21"/>
  <c r="B23"/>
  <c r="B4"/>
  <c r="B15" l="1"/>
  <c r="B13"/>
  <c r="B11"/>
  <c r="B9"/>
  <c r="B6"/>
  <c r="B24"/>
  <c r="B22"/>
  <c r="B20"/>
  <c r="B18"/>
  <c r="B16"/>
  <c r="B14"/>
  <c r="B12"/>
  <c r="B10"/>
  <c r="B8"/>
  <c r="C24"/>
  <c r="B7"/>
  <c r="B5"/>
  <c r="C20"/>
  <c r="C22"/>
  <c r="C6"/>
  <c r="C18"/>
  <c r="C16"/>
  <c r="C14"/>
  <c r="C10"/>
  <c r="C4"/>
  <c r="C23"/>
  <c r="C21"/>
  <c r="C19"/>
  <c r="C17"/>
  <c r="C15"/>
  <c r="C12"/>
  <c r="C8"/>
  <c r="C13"/>
  <c r="C11"/>
  <c r="C9"/>
  <c r="C7"/>
</calcChain>
</file>

<file path=xl/sharedStrings.xml><?xml version="1.0" encoding="utf-8"?>
<sst xmlns="http://schemas.openxmlformats.org/spreadsheetml/2006/main" count="16" uniqueCount="16">
  <si>
    <t>g</t>
  </si>
  <si>
    <t>y_0</t>
  </si>
  <si>
    <t>t/s</t>
  </si>
  <si>
    <t>θ</t>
  </si>
  <si>
    <t>v_0</t>
  </si>
  <si>
    <t>Constant</t>
  </si>
  <si>
    <t>Value</t>
  </si>
  <si>
    <t>Description</t>
  </si>
  <si>
    <t>Gravitational constant</t>
  </si>
  <si>
    <t>Angle of launch</t>
  </si>
  <si>
    <t>Initial velocity</t>
  </si>
  <si>
    <t>Initial height</t>
  </si>
  <si>
    <t>x /m</t>
  </si>
  <si>
    <t>y /m</t>
  </si>
  <si>
    <t>Projectile motion</t>
  </si>
  <si>
    <t>y (with floor) /m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</si>
</sst>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/>
    </xf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Sheet1!$D$3</c:f>
              <c:strCache>
                <c:ptCount val="1"/>
                <c:pt idx="0">
                  <c:v>y (with floor) /m</c:v>
                </c:pt>
              </c:strCache>
            </c:strRef>
          </c:tx>
          <c:marker>
            <c:symbol val="none"/>
          </c:marker>
          <c:xVal>
            <c:numRef>
              <c:f>Sheet1!$B$4:$B$24</c:f>
              <c:numCache>
                <c:formatCode>0.00</c:formatCode>
                <c:ptCount val="21"/>
                <c:pt idx="0">
                  <c:v>0</c:v>
                </c:pt>
                <c:pt idx="1">
                  <c:v>0.86602540378443871</c:v>
                </c:pt>
                <c:pt idx="2">
                  <c:v>1.7320508075688774</c:v>
                </c:pt>
                <c:pt idx="3">
                  <c:v>2.598076211353316</c:v>
                </c:pt>
                <c:pt idx="4">
                  <c:v>3.4641016151377548</c:v>
                </c:pt>
                <c:pt idx="5">
                  <c:v>4.3301270189221936</c:v>
                </c:pt>
                <c:pt idx="6">
                  <c:v>5.196152422706632</c:v>
                </c:pt>
                <c:pt idx="7">
                  <c:v>6.0621778264910713</c:v>
                </c:pt>
                <c:pt idx="8">
                  <c:v>6.9282032302755097</c:v>
                </c:pt>
                <c:pt idx="9">
                  <c:v>7.794228634059948</c:v>
                </c:pt>
                <c:pt idx="10">
                  <c:v>8.6602540378443873</c:v>
                </c:pt>
                <c:pt idx="11">
                  <c:v>9.5262794416288266</c:v>
                </c:pt>
                <c:pt idx="12">
                  <c:v>10.392304845413264</c:v>
                </c:pt>
                <c:pt idx="13">
                  <c:v>11.258330249197703</c:v>
                </c:pt>
                <c:pt idx="14">
                  <c:v>12.124355652982143</c:v>
                </c:pt>
                <c:pt idx="15">
                  <c:v>12.99038105676658</c:v>
                </c:pt>
                <c:pt idx="16">
                  <c:v>13.856406460551019</c:v>
                </c:pt>
                <c:pt idx="17">
                  <c:v>14.722431864335459</c:v>
                </c:pt>
                <c:pt idx="18">
                  <c:v>15.588457268119896</c:v>
                </c:pt>
                <c:pt idx="19">
                  <c:v>16.454482671904337</c:v>
                </c:pt>
                <c:pt idx="20">
                  <c:v>17.320508075688775</c:v>
                </c:pt>
              </c:numCache>
            </c:numRef>
          </c:xVal>
          <c:yVal>
            <c:numRef>
              <c:f>Sheet1!$D$4:$D$24</c:f>
              <c:numCache>
                <c:formatCode>0.00</c:formatCode>
                <c:ptCount val="21"/>
                <c:pt idx="0">
                  <c:v>1</c:v>
                </c:pt>
                <c:pt idx="1">
                  <c:v>1.45095</c:v>
                </c:pt>
                <c:pt idx="2">
                  <c:v>1.8037999999999998</c:v>
                </c:pt>
                <c:pt idx="3">
                  <c:v>2.0585499999999999</c:v>
                </c:pt>
                <c:pt idx="4">
                  <c:v>2.2151999999999998</c:v>
                </c:pt>
                <c:pt idx="5">
                  <c:v>2.2737499999999997</c:v>
                </c:pt>
                <c:pt idx="6">
                  <c:v>2.2341999999999995</c:v>
                </c:pt>
                <c:pt idx="7">
                  <c:v>2.0965500000000001</c:v>
                </c:pt>
                <c:pt idx="8">
                  <c:v>1.8607999999999993</c:v>
                </c:pt>
                <c:pt idx="9">
                  <c:v>1.5269499999999985</c:v>
                </c:pt>
                <c:pt idx="10">
                  <c:v>1.0949999999999989</c:v>
                </c:pt>
                <c:pt idx="11">
                  <c:v>0.56494999999999784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axId val="98644736"/>
        <c:axId val="98638848"/>
      </c:scatterChart>
      <c:valAx>
        <c:axId val="98644736"/>
        <c:scaling>
          <c:orientation val="minMax"/>
        </c:scaling>
        <c:axPos val="b"/>
        <c:numFmt formatCode="0.00" sourceLinked="1"/>
        <c:tickLblPos val="nextTo"/>
        <c:crossAx val="98638848"/>
        <c:crosses val="autoZero"/>
        <c:crossBetween val="midCat"/>
      </c:valAx>
      <c:valAx>
        <c:axId val="98638848"/>
        <c:scaling>
          <c:orientation val="minMax"/>
        </c:scaling>
        <c:axPos val="l"/>
        <c:majorGridlines/>
        <c:numFmt formatCode="0.00" sourceLinked="1"/>
        <c:tickLblPos val="nextTo"/>
        <c:crossAx val="986447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8</xdr:row>
      <xdr:rowOff>0</xdr:rowOff>
    </xdr:from>
    <xdr:to>
      <xdr:col>11</xdr:col>
      <xdr:colOff>238125</xdr:colOff>
      <xdr:row>22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defaultRowHeight="15"/>
  <cols>
    <col min="4" max="4" width="15.7109375" bestFit="1" customWidth="1"/>
    <col min="6" max="6" width="9.140625" customWidth="1"/>
    <col min="7" max="7" width="7.85546875" style="8" customWidth="1"/>
    <col min="8" max="8" width="20.7109375" style="10" bestFit="1" customWidth="1"/>
  </cols>
  <sheetData>
    <row r="1" spans="1:8" ht="23.25">
      <c r="A1" s="12" t="s">
        <v>14</v>
      </c>
    </row>
    <row r="3" spans="1:8">
      <c r="A3" s="1" t="s">
        <v>2</v>
      </c>
      <c r="B3" s="1" t="s">
        <v>12</v>
      </c>
      <c r="C3" s="1" t="s">
        <v>13</v>
      </c>
      <c r="D3" s="1" t="s">
        <v>15</v>
      </c>
      <c r="F3" s="4" t="s">
        <v>5</v>
      </c>
      <c r="G3" s="4" t="s">
        <v>6</v>
      </c>
      <c r="H3" s="9" t="s">
        <v>7</v>
      </c>
    </row>
    <row r="4" spans="1:8">
      <c r="A4" s="2">
        <v>0</v>
      </c>
      <c r="B4" s="3">
        <f>$G$6*A4*COS($G$5)</f>
        <v>0</v>
      </c>
      <c r="C4" s="3">
        <f>$G$7+$G$6*A4*SIN($G$5)-0.5*$G$4*A4^2</f>
        <v>1</v>
      </c>
      <c r="D4" s="3">
        <f>IF(C4&gt;0,C4,0)</f>
        <v>1</v>
      </c>
      <c r="F4" s="8" t="s">
        <v>0</v>
      </c>
      <c r="G4" s="7">
        <v>9.81</v>
      </c>
      <c r="H4" s="10" t="s">
        <v>8</v>
      </c>
    </row>
    <row r="5" spans="1:8">
      <c r="A5" s="2">
        <v>0.1</v>
      </c>
      <c r="B5" s="3">
        <f>$G$6*A5*COS($G$5)</f>
        <v>0.86602540378443871</v>
      </c>
      <c r="C5" s="3">
        <f>$G$7+$G$6*A5*SIN($G$5)-0.5*$G$4*A5^2</f>
        <v>1.45095</v>
      </c>
      <c r="D5" s="3">
        <f t="shared" ref="D5:D24" si="0">IF(C5&gt;0,C5,0)</f>
        <v>1.45095</v>
      </c>
      <c r="F5" s="6" t="s">
        <v>3</v>
      </c>
      <c r="G5" s="7">
        <f>PI()/6</f>
        <v>0.52359877559829882</v>
      </c>
      <c r="H5" s="11" t="s">
        <v>9</v>
      </c>
    </row>
    <row r="6" spans="1:8">
      <c r="A6" s="2">
        <v>0.2</v>
      </c>
      <c r="B6" s="3">
        <f>$G$6*A6*COS($G$5)</f>
        <v>1.7320508075688774</v>
      </c>
      <c r="C6" s="3">
        <f>$G$7+$G$6*A6*SIN($G$5)-0.5*$G$4*A6^2</f>
        <v>1.8037999999999998</v>
      </c>
      <c r="D6" s="3">
        <f t="shared" si="0"/>
        <v>1.8037999999999998</v>
      </c>
      <c r="F6" s="5" t="s">
        <v>4</v>
      </c>
      <c r="G6" s="7">
        <v>10</v>
      </c>
      <c r="H6" s="10" t="s">
        <v>10</v>
      </c>
    </row>
    <row r="7" spans="1:8">
      <c r="A7" s="2">
        <v>0.3</v>
      </c>
      <c r="B7" s="3">
        <f>$G$6*A7*COS($G$5)</f>
        <v>2.598076211353316</v>
      </c>
      <c r="C7" s="3">
        <f>$G$7+$G$6*A7*SIN($G$5)-0.5*$G$4*A7^2</f>
        <v>2.0585499999999999</v>
      </c>
      <c r="D7" s="3">
        <f t="shared" si="0"/>
        <v>2.0585499999999999</v>
      </c>
      <c r="F7" s="5" t="s">
        <v>1</v>
      </c>
      <c r="G7" s="7">
        <v>1</v>
      </c>
      <c r="H7" s="10" t="s">
        <v>11</v>
      </c>
    </row>
    <row r="8" spans="1:8">
      <c r="A8" s="2">
        <v>0.4</v>
      </c>
      <c r="B8" s="3">
        <f>$G$6*A8*COS($G$5)</f>
        <v>3.4641016151377548</v>
      </c>
      <c r="C8" s="3">
        <f>$G$7+$G$6*A8*SIN($G$5)-0.5*$G$4*A8^2</f>
        <v>2.2151999999999998</v>
      </c>
      <c r="D8" s="3">
        <f t="shared" si="0"/>
        <v>2.2151999999999998</v>
      </c>
    </row>
    <row r="9" spans="1:8">
      <c r="A9" s="2">
        <v>0.5</v>
      </c>
      <c r="B9" s="3">
        <f>$G$6*A9*COS($G$5)</f>
        <v>4.3301270189221936</v>
      </c>
      <c r="C9" s="3">
        <f>$G$7+$G$6*A9*SIN($G$5)-0.5*$G$4*A9^2</f>
        <v>2.2737499999999997</v>
      </c>
      <c r="D9" s="3">
        <f t="shared" si="0"/>
        <v>2.2737499999999997</v>
      </c>
    </row>
    <row r="10" spans="1:8">
      <c r="A10" s="2">
        <v>0.6</v>
      </c>
      <c r="B10" s="3">
        <f>$G$6*A10*COS($G$5)</f>
        <v>5.196152422706632</v>
      </c>
      <c r="C10" s="3">
        <f>$G$7+$G$6*A10*SIN($G$5)-0.5*$G$4*A10^2</f>
        <v>2.2341999999999995</v>
      </c>
      <c r="D10" s="3">
        <f t="shared" si="0"/>
        <v>2.2341999999999995</v>
      </c>
    </row>
    <row r="11" spans="1:8">
      <c r="A11" s="2">
        <v>0.7</v>
      </c>
      <c r="B11" s="3">
        <f>$G$6*A11*COS($G$5)</f>
        <v>6.0621778264910713</v>
      </c>
      <c r="C11" s="3">
        <f>$G$7+$G$6*A11*SIN($G$5)-0.5*$G$4*A11^2</f>
        <v>2.0965500000000001</v>
      </c>
      <c r="D11" s="3">
        <f t="shared" si="0"/>
        <v>2.0965500000000001</v>
      </c>
    </row>
    <row r="12" spans="1:8">
      <c r="A12" s="2">
        <v>0.8</v>
      </c>
      <c r="B12" s="3">
        <f>$G$6*A12*COS($G$5)</f>
        <v>6.9282032302755097</v>
      </c>
      <c r="C12" s="3">
        <f>$G$7+$G$6*A12*SIN($G$5)-0.5*$G$4*A12^2</f>
        <v>1.8607999999999993</v>
      </c>
      <c r="D12" s="3">
        <f t="shared" si="0"/>
        <v>1.8607999999999993</v>
      </c>
    </row>
    <row r="13" spans="1:8">
      <c r="A13" s="2">
        <v>0.9</v>
      </c>
      <c r="B13" s="3">
        <f>$G$6*A13*COS($G$5)</f>
        <v>7.794228634059948</v>
      </c>
      <c r="C13" s="3">
        <f>$G$7+$G$6*A13*SIN($G$5)-0.5*$G$4*A13^2</f>
        <v>1.5269499999999985</v>
      </c>
      <c r="D13" s="3">
        <f t="shared" si="0"/>
        <v>1.5269499999999985</v>
      </c>
    </row>
    <row r="14" spans="1:8">
      <c r="A14" s="2">
        <v>1</v>
      </c>
      <c r="B14" s="3">
        <f>$G$6*A14*COS($G$5)</f>
        <v>8.6602540378443873</v>
      </c>
      <c r="C14" s="3">
        <f>$G$7+$G$6*A14*SIN($G$5)-0.5*$G$4*A14^2</f>
        <v>1.0949999999999989</v>
      </c>
      <c r="D14" s="3">
        <f t="shared" si="0"/>
        <v>1.0949999999999989</v>
      </c>
    </row>
    <row r="15" spans="1:8">
      <c r="A15" s="2">
        <v>1.1000000000000001</v>
      </c>
      <c r="B15" s="3">
        <f>$G$6*A15*COS($G$5)</f>
        <v>9.5262794416288266</v>
      </c>
      <c r="C15" s="3">
        <f>$G$7+$G$6*A15*SIN($G$5)-0.5*$G$4*A15^2</f>
        <v>0.56494999999999784</v>
      </c>
      <c r="D15" s="3">
        <f t="shared" si="0"/>
        <v>0.56494999999999784</v>
      </c>
    </row>
    <row r="16" spans="1:8">
      <c r="A16" s="2">
        <v>1.2</v>
      </c>
      <c r="B16" s="3">
        <f>$G$6*A16*COS($G$5)</f>
        <v>10.392304845413264</v>
      </c>
      <c r="C16" s="3">
        <f>$G$7+$G$6*A16*SIN($G$5)-0.5*$G$4*A16^2</f>
        <v>-6.3200000000001033E-2</v>
      </c>
      <c r="D16" s="3">
        <f t="shared" si="0"/>
        <v>0</v>
      </c>
    </row>
    <row r="17" spans="1:4">
      <c r="A17" s="2">
        <v>1.3</v>
      </c>
      <c r="B17" s="3">
        <f>$G$6*A17*COS($G$5)</f>
        <v>11.258330249197703</v>
      </c>
      <c r="C17" s="3">
        <f>$G$7+$G$6*A17*SIN($G$5)-0.5*$G$4*A17^2</f>
        <v>-0.78945000000000132</v>
      </c>
      <c r="D17" s="3">
        <f t="shared" si="0"/>
        <v>0</v>
      </c>
    </row>
    <row r="18" spans="1:4">
      <c r="A18" s="2">
        <v>1.4</v>
      </c>
      <c r="B18" s="3">
        <f>$G$6*A18*COS($G$5)</f>
        <v>12.124355652982143</v>
      </c>
      <c r="C18" s="3">
        <f>$G$7+$G$6*A18*SIN($G$5)-0.5*$G$4*A18^2</f>
        <v>-1.6138000000000003</v>
      </c>
      <c r="D18" s="3">
        <f t="shared" si="0"/>
        <v>0</v>
      </c>
    </row>
    <row r="19" spans="1:4">
      <c r="A19" s="2">
        <v>1.5</v>
      </c>
      <c r="B19" s="3">
        <f>$G$6*A19*COS($G$5)</f>
        <v>12.99038105676658</v>
      </c>
      <c r="C19" s="3">
        <f>$G$7+$G$6*A19*SIN($G$5)-0.5*$G$4*A19^2</f>
        <v>-2.5362500000000008</v>
      </c>
      <c r="D19" s="3">
        <f t="shared" si="0"/>
        <v>0</v>
      </c>
    </row>
    <row r="20" spans="1:4">
      <c r="A20" s="2">
        <v>1.6</v>
      </c>
      <c r="B20" s="3">
        <f>$G$6*A20*COS($G$5)</f>
        <v>13.856406460551019</v>
      </c>
      <c r="C20" s="3">
        <f>$G$7+$G$6*A20*SIN($G$5)-0.5*$G$4*A20^2</f>
        <v>-3.5568000000000026</v>
      </c>
      <c r="D20" s="3">
        <f t="shared" si="0"/>
        <v>0</v>
      </c>
    </row>
    <row r="21" spans="1:4">
      <c r="A21" s="2">
        <v>1.7</v>
      </c>
      <c r="B21" s="3">
        <f>$G$6*A21*COS($G$5)</f>
        <v>14.722431864335459</v>
      </c>
      <c r="C21" s="3">
        <f>$G$7+$G$6*A21*SIN($G$5)-0.5*$G$4*A21^2</f>
        <v>-4.6754500000000014</v>
      </c>
      <c r="D21" s="3">
        <f t="shared" si="0"/>
        <v>0</v>
      </c>
    </row>
    <row r="22" spans="1:4">
      <c r="A22" s="2">
        <v>1.8</v>
      </c>
      <c r="B22" s="3">
        <f>$G$6*A22*COS($G$5)</f>
        <v>15.588457268119896</v>
      </c>
      <c r="C22" s="3">
        <f>$G$7+$G$6*A22*SIN($G$5)-0.5*$G$4*A22^2</f>
        <v>-5.8922000000000043</v>
      </c>
      <c r="D22" s="3">
        <f t="shared" si="0"/>
        <v>0</v>
      </c>
    </row>
    <row r="23" spans="1:4">
      <c r="A23" s="2">
        <v>1.9</v>
      </c>
      <c r="B23" s="3">
        <f>$G$6*A23*COS($G$5)</f>
        <v>16.454482671904337</v>
      </c>
      <c r="C23" s="3">
        <f>$G$7+$G$6*A23*SIN($G$5)-0.5*$G$4*A23^2</f>
        <v>-7.2070500000000006</v>
      </c>
      <c r="D23" s="3">
        <f t="shared" si="0"/>
        <v>0</v>
      </c>
    </row>
    <row r="24" spans="1:4">
      <c r="A24" s="2">
        <v>2</v>
      </c>
      <c r="B24" s="3">
        <f>$G$6*A24*COS($G$5)</f>
        <v>17.320508075688775</v>
      </c>
      <c r="C24" s="3">
        <f>$G$7+$G$6*A24*SIN($G$5)-0.5*$G$4*A24^2</f>
        <v>-8.6200000000000028</v>
      </c>
      <c r="D24" s="3">
        <f t="shared" si="0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2012-12-04T17:39:25Z</dcterms:created>
  <dcterms:modified xsi:type="dcterms:W3CDTF">2012-12-05T10:45:32Z</dcterms:modified>
</cp:coreProperties>
</file>